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총괄표" sheetId="1" r:id="rId1"/>
  </sheets>
  <definedNames>
    <definedName name="all">#REF!</definedName>
    <definedName name="개체1">#REF!</definedName>
  </definedNames>
  <calcPr calcId="125725"/>
</workbook>
</file>

<file path=xl/calcChain.xml><?xml version="1.0" encoding="utf-8"?>
<calcChain xmlns="http://schemas.openxmlformats.org/spreadsheetml/2006/main">
  <c r="L46" i="1"/>
  <c r="K46"/>
  <c r="E46"/>
  <c r="D46"/>
  <c r="M45"/>
  <c r="N45" s="1"/>
  <c r="M44"/>
  <c r="N44" s="1"/>
  <c r="M43"/>
  <c r="N43" s="1"/>
  <c r="M42"/>
  <c r="N42" s="1"/>
  <c r="M41"/>
  <c r="N41" s="1"/>
  <c r="M40"/>
  <c r="N40" s="1"/>
  <c r="M39"/>
  <c r="N39" s="1"/>
  <c r="M38"/>
  <c r="M37"/>
  <c r="N37" s="1"/>
  <c r="M36"/>
  <c r="N36" s="1"/>
  <c r="M35"/>
  <c r="N35" s="1"/>
  <c r="M34"/>
  <c r="N34" s="1"/>
  <c r="M33"/>
  <c r="M32"/>
  <c r="M3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M22"/>
  <c r="N22" s="1"/>
  <c r="M21"/>
  <c r="N21" s="1"/>
  <c r="M20"/>
  <c r="N20" s="1"/>
  <c r="M19"/>
  <c r="N19" s="1"/>
  <c r="M18"/>
  <c r="N18" s="1"/>
  <c r="M17"/>
  <c r="M16"/>
  <c r="N16" s="1"/>
  <c r="M15"/>
  <c r="N15" s="1"/>
  <c r="M14"/>
  <c r="N14" s="1"/>
  <c r="M13"/>
  <c r="N13" s="1"/>
  <c r="M12"/>
  <c r="N12" s="1"/>
  <c r="M11"/>
  <c r="N11" s="1"/>
  <c r="F19"/>
  <c r="G19" s="1"/>
  <c r="M10"/>
  <c r="N10" s="1"/>
  <c r="F18"/>
  <c r="G18" s="1"/>
  <c r="M9"/>
  <c r="N9" s="1"/>
  <c r="F17"/>
  <c r="G17" s="1"/>
  <c r="M8"/>
  <c r="N8" s="1"/>
  <c r="F16"/>
  <c r="G16" s="1"/>
  <c r="M7"/>
  <c r="N7" s="1"/>
  <c r="F15"/>
  <c r="G15" s="1"/>
  <c r="F14"/>
  <c r="G14" s="1"/>
  <c r="F13"/>
  <c r="G13" s="1"/>
  <c r="M6"/>
  <c r="N6" s="1"/>
  <c r="F12"/>
  <c r="G12" s="1"/>
  <c r="F11"/>
  <c r="F10"/>
  <c r="G10" s="1"/>
  <c r="F9"/>
  <c r="G9" s="1"/>
  <c r="F8"/>
  <c r="G8" s="1"/>
  <c r="F7"/>
  <c r="G7" s="1"/>
  <c r="F6"/>
  <c r="G6" s="1"/>
  <c r="M5"/>
  <c r="N5" s="1"/>
  <c r="F5"/>
  <c r="G5" s="1"/>
  <c r="M46" l="1"/>
  <c r="N46" s="1"/>
  <c r="F46"/>
  <c r="G46" s="1"/>
</calcChain>
</file>

<file path=xl/sharedStrings.xml><?xml version="1.0" encoding="utf-8"?>
<sst xmlns="http://schemas.openxmlformats.org/spreadsheetml/2006/main" count="104" uniqueCount="79">
  <si>
    <t>2013년 동구장애인복지관 본예산</t>
    <phoneticPr fontId="3" type="noConversion"/>
  </si>
  <si>
    <t>세    입</t>
  </si>
  <si>
    <t>세    출</t>
  </si>
  <si>
    <t>관</t>
  </si>
  <si>
    <t>항</t>
  </si>
  <si>
    <t>목</t>
  </si>
  <si>
    <t>예 산 액</t>
  </si>
  <si>
    <t>증감(B)-(A)</t>
  </si>
  <si>
    <t>2012년3차추경
(A)</t>
    <phoneticPr fontId="3" type="noConversion"/>
  </si>
  <si>
    <t>2013년본예산
(B)</t>
    <phoneticPr fontId="3" type="noConversion"/>
  </si>
  <si>
    <t>금액</t>
  </si>
  <si>
    <t>비율(%)</t>
  </si>
  <si>
    <t>사업수입</t>
  </si>
  <si>
    <t>장애인활동지원사업수입</t>
  </si>
  <si>
    <t>사무비</t>
  </si>
  <si>
    <t>인건비</t>
  </si>
  <si>
    <t>장애아동재활치료사업수입</t>
  </si>
  <si>
    <t>직업재활사업수입</t>
  </si>
  <si>
    <t>방과후교실사업수입</t>
  </si>
  <si>
    <t>복지관운영(P/G수입)</t>
  </si>
  <si>
    <t>보조금수입</t>
  </si>
  <si>
    <t>기타보조금</t>
  </si>
  <si>
    <t>기능보강사업</t>
  </si>
  <si>
    <t>업무추진비</t>
  </si>
  <si>
    <t>후원금</t>
  </si>
  <si>
    <t>지정후원금</t>
  </si>
  <si>
    <t>비지정후원금</t>
  </si>
  <si>
    <t>운영비</t>
  </si>
  <si>
    <t>목욕탕운영비</t>
  </si>
  <si>
    <t>전입금</t>
  </si>
  <si>
    <t>법인전입금</t>
  </si>
  <si>
    <t>정보화기능개선비</t>
  </si>
  <si>
    <t>이월금</t>
  </si>
  <si>
    <t>전년도이월금</t>
  </si>
  <si>
    <t>여비</t>
  </si>
  <si>
    <t>잡수입</t>
  </si>
  <si>
    <t>기타예금이자수입</t>
  </si>
  <si>
    <t>수용비및 수수료</t>
  </si>
  <si>
    <t>기타잡수입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</si>
  <si>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</si>
  <si>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</si>
  <si>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</si>
  <si>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</si>
  <si>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</si>
  <si>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</si>
  <si>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</si>
  <si>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</si>
  <si>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사례관리사업</t>
  </si>
  <si>
    <t>의료재활사업</t>
  </si>
  <si>
    <t>교육재활사업</t>
  </si>
  <si>
    <t>사회심리재활사업</t>
  </si>
  <si>
    <t>스포츠여가사업</t>
  </si>
  <si>
    <t>정보제공사업</t>
  </si>
  <si>
    <t>여성장애인복지증진사업</t>
  </si>
  <si>
    <t>사회교육사업</t>
  </si>
  <si>
    <t>직업재활사업</t>
  </si>
  <si>
    <t>재가장애인복지사업</t>
  </si>
  <si>
    <t>지역사회자원개발사업</t>
  </si>
  <si>
    <t>장애아동재활치료사업</t>
  </si>
  <si>
    <t>장애인활동보조지원사업</t>
  </si>
  <si>
    <t>홍보계몽사업</t>
  </si>
  <si>
    <t>조사연구사업</t>
  </si>
  <si>
    <t>조직운영관리사업</t>
  </si>
  <si>
    <t>편의시설제공사업</t>
  </si>
  <si>
    <t>자원봉사육성관리사업</t>
    <phoneticPr fontId="3" type="noConversion"/>
  </si>
  <si>
    <t>식당급식사업</t>
    <phoneticPr fontId="3" type="noConversion"/>
  </si>
  <si>
    <t>자활사업</t>
    <phoneticPr fontId="3" type="noConversion"/>
  </si>
  <si>
    <t>방과후교실운영사업</t>
    <phoneticPr fontId="3" type="noConversion"/>
  </si>
  <si>
    <t>상담지도사업</t>
    <phoneticPr fontId="3" type="noConversion"/>
  </si>
  <si>
    <t>결연후원사업</t>
    <phoneticPr fontId="3" type="noConversion"/>
  </si>
  <si>
    <t>희망키움터사업</t>
    <phoneticPr fontId="3" type="noConversion"/>
  </si>
  <si>
    <t>교육청방과후지원사업</t>
    <phoneticPr fontId="3" type="noConversion"/>
  </si>
  <si>
    <t>학습지원사업</t>
    <phoneticPr fontId="3" type="noConversion"/>
  </si>
  <si>
    <t>에너지효율개선사업</t>
    <phoneticPr fontId="3" type="noConversion"/>
  </si>
  <si>
    <t>잡지출</t>
  </si>
  <si>
    <t>예비비</t>
  </si>
  <si>
    <t>합   계</t>
  </si>
  <si>
    <t>급여 외</t>
    <phoneticPr fontId="3" type="noConversion"/>
  </si>
  <si>
    <t>기관운영비 외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</si>
</sst>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4F4F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41" fontId="4" fillId="0" borderId="0" xfId="1" applyFont="1">
      <alignment vertical="center"/>
    </xf>
    <xf numFmtId="41" fontId="5" fillId="2" borderId="7" xfId="1" applyFont="1" applyFill="1" applyBorder="1" applyAlignment="1">
      <alignment horizontal="center" vertical="center" wrapText="1"/>
    </xf>
    <xf numFmtId="41" fontId="5" fillId="2" borderId="6" xfId="1" applyFont="1" applyFill="1" applyBorder="1" applyAlignment="1">
      <alignment horizontal="center" vertical="center" wrapText="1"/>
    </xf>
    <xf numFmtId="41" fontId="6" fillId="0" borderId="2" xfId="1" applyFont="1" applyBorder="1" applyAlignment="1">
      <alignment horizontal="left" vertical="center" wrapText="1"/>
    </xf>
    <xf numFmtId="41" fontId="6" fillId="0" borderId="8" xfId="1" applyFont="1" applyBorder="1">
      <alignment vertical="center"/>
    </xf>
    <xf numFmtId="41" fontId="6" fillId="0" borderId="4" xfId="1" applyFont="1" applyBorder="1" applyAlignment="1">
      <alignment horizontal="right" vertical="center" wrapText="1"/>
    </xf>
    <xf numFmtId="41" fontId="6" fillId="0" borderId="9" xfId="1" applyFont="1" applyBorder="1" applyAlignment="1">
      <alignment horizontal="right" vertical="center" wrapText="1"/>
    </xf>
    <xf numFmtId="41" fontId="6" fillId="3" borderId="10" xfId="1" applyFont="1" applyFill="1" applyBorder="1" applyAlignment="1">
      <alignment horizontal="left" vertical="center" wrapText="1"/>
    </xf>
    <xf numFmtId="41" fontId="6" fillId="3" borderId="11" xfId="1" applyFont="1" applyFill="1" applyBorder="1" applyAlignment="1">
      <alignment horizontal="right" vertical="center" wrapText="1"/>
    </xf>
    <xf numFmtId="41" fontId="6" fillId="0" borderId="10" xfId="1" applyFont="1" applyBorder="1" applyAlignment="1">
      <alignment horizontal="left" vertical="center" wrapText="1"/>
    </xf>
    <xf numFmtId="41" fontId="6" fillId="0" borderId="11" xfId="1" applyFont="1" applyBorder="1" applyAlignment="1">
      <alignment horizontal="right" vertical="center" wrapText="1"/>
    </xf>
    <xf numFmtId="41" fontId="6" fillId="3" borderId="6" xfId="1" applyFont="1" applyFill="1" applyBorder="1" applyAlignment="1">
      <alignment horizontal="center" vertical="center" wrapText="1"/>
    </xf>
    <xf numFmtId="41" fontId="6" fillId="0" borderId="6" xfId="1" applyFont="1" applyBorder="1" applyAlignment="1">
      <alignment horizontal="center" vertical="center" wrapText="1"/>
    </xf>
    <xf numFmtId="41" fontId="6" fillId="0" borderId="10" xfId="1" applyFont="1" applyFill="1" applyBorder="1" applyAlignment="1">
      <alignment horizontal="left" vertical="center" wrapText="1"/>
    </xf>
    <xf numFmtId="41" fontId="6" fillId="3" borderId="6" xfId="1" applyFont="1" applyFill="1" applyBorder="1" applyAlignment="1">
      <alignment horizontal="left" vertical="center" wrapText="1"/>
    </xf>
    <xf numFmtId="41" fontId="6" fillId="0" borderId="6" xfId="1" applyFont="1" applyBorder="1" applyAlignment="1">
      <alignment horizontal="left" vertical="center" wrapText="1"/>
    </xf>
    <xf numFmtId="41" fontId="6" fillId="2" borderId="8" xfId="1" applyFont="1" applyFill="1" applyBorder="1">
      <alignment vertical="center"/>
    </xf>
    <xf numFmtId="41" fontId="6" fillId="2" borderId="4" xfId="1" applyFont="1" applyFill="1" applyBorder="1" applyAlignment="1">
      <alignment horizontal="right" vertical="center" wrapText="1"/>
    </xf>
    <xf numFmtId="41" fontId="6" fillId="2" borderId="9" xfId="1" applyFont="1" applyFill="1" applyBorder="1" applyAlignment="1">
      <alignment horizontal="right" vertical="center" wrapText="1"/>
    </xf>
    <xf numFmtId="41" fontId="7" fillId="0" borderId="0" xfId="1" applyFont="1" applyAlignment="1">
      <alignment horizontal="center" vertical="center"/>
    </xf>
    <xf numFmtId="41" fontId="7" fillId="0" borderId="0" xfId="1" applyFont="1">
      <alignment vertical="center"/>
    </xf>
    <xf numFmtId="41" fontId="6" fillId="0" borderId="5" xfId="1" applyFont="1" applyBorder="1" applyAlignment="1">
      <alignment horizontal="center" vertical="center" wrapText="1"/>
    </xf>
    <xf numFmtId="41" fontId="6" fillId="3" borderId="5" xfId="1" applyFont="1" applyFill="1" applyBorder="1" applyAlignment="1">
      <alignment horizontal="center" vertical="center" wrapText="1"/>
    </xf>
    <xf numFmtId="41" fontId="6" fillId="3" borderId="0" xfId="1" applyFont="1" applyFill="1" applyBorder="1" applyAlignment="1">
      <alignment horizontal="center" vertical="center" wrapText="1"/>
    </xf>
    <xf numFmtId="41" fontId="6" fillId="3" borderId="12" xfId="1" applyFont="1" applyFill="1" applyBorder="1" applyAlignment="1">
      <alignment horizontal="center" vertical="center" wrapText="1"/>
    </xf>
    <xf numFmtId="41" fontId="6" fillId="3" borderId="13" xfId="1" applyFont="1" applyFill="1" applyBorder="1" applyAlignment="1">
      <alignment horizontal="center" vertical="center" wrapText="1"/>
    </xf>
    <xf numFmtId="41" fontId="6" fillId="3" borderId="10" xfId="1" applyFont="1" applyFill="1" applyBorder="1" applyAlignment="1">
      <alignment horizontal="center" vertical="center" wrapText="1"/>
    </xf>
    <xf numFmtId="41" fontId="6" fillId="3" borderId="1" xfId="1" applyFont="1" applyFill="1" applyBorder="1" applyAlignment="1">
      <alignment horizontal="center" vertical="center" wrapText="1"/>
    </xf>
    <xf numFmtId="41" fontId="6" fillId="3" borderId="11" xfId="1" applyFont="1" applyFill="1" applyBorder="1" applyAlignment="1">
      <alignment horizontal="center" vertical="center" wrapText="1"/>
    </xf>
    <xf numFmtId="41" fontId="5" fillId="2" borderId="3" xfId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 wrapText="1"/>
    </xf>
    <xf numFmtId="41" fontId="6" fillId="3" borderId="5" xfId="1" applyFont="1" applyFill="1" applyBorder="1" applyAlignment="1">
      <alignment horizontal="center" vertical="center" wrapText="1"/>
    </xf>
    <xf numFmtId="41" fontId="6" fillId="3" borderId="6" xfId="1" applyFont="1" applyFill="1" applyBorder="1" applyAlignment="1">
      <alignment horizontal="center" vertical="center" wrapText="1"/>
    </xf>
    <xf numFmtId="41" fontId="6" fillId="0" borderId="5" xfId="1" applyFont="1" applyBorder="1" applyAlignment="1">
      <alignment horizontal="center" vertical="center" wrapText="1"/>
    </xf>
    <xf numFmtId="41" fontId="6" fillId="0" borderId="7" xfId="1" applyFont="1" applyBorder="1" applyAlignment="1">
      <alignment horizontal="center" vertical="center" wrapText="1"/>
    </xf>
    <xf numFmtId="41" fontId="6" fillId="0" borderId="6" xfId="1" applyFont="1" applyBorder="1" applyAlignment="1">
      <alignment horizontal="center" vertical="center" wrapText="1"/>
    </xf>
    <xf numFmtId="41" fontId="6" fillId="3" borderId="7" xfId="1" applyFont="1" applyFill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1" fontId="5" fillId="2" borderId="5" xfId="1" applyFont="1" applyFill="1" applyBorder="1" applyAlignment="1">
      <alignment horizontal="center" vertical="center" wrapText="1"/>
    </xf>
    <xf numFmtId="41" fontId="5" fillId="2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3">
    <cellStyle name="쉼표 [0]" xfId="1" builtinId="6"/>
    <cellStyle name="쉼표 [0] 2" xfId="2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Normal="100" workbookViewId="0">
      <selection activeCell="L49" sqref="L49"/>
    </sheetView>
  </sheetViews>
  <sheetFormatPr defaultRowHeight="16.5"/>
  <cols>
    <col min="1" max="2" width="8.625" style="20" customWidth="1"/>
    <col min="3" max="3" width="23.625" style="21" customWidth="1"/>
    <col min="4" max="6" width="20.625" style="21" customWidth="1"/>
    <col min="7" max="7" width="13.625" style="21" customWidth="1"/>
    <col min="8" max="9" width="8.625" style="21" customWidth="1"/>
    <col min="10" max="10" width="23.625" style="21" customWidth="1"/>
    <col min="11" max="13" width="20.625" style="21" customWidth="1"/>
    <col min="14" max="14" width="14.125" style="1" customWidth="1"/>
  </cols>
  <sheetData>
    <row r="1" spans="1:14" ht="2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8" customHeight="1">
      <c r="A2" s="31" t="s">
        <v>1</v>
      </c>
      <c r="B2" s="30"/>
      <c r="C2" s="30"/>
      <c r="D2" s="30"/>
      <c r="E2" s="30"/>
      <c r="F2" s="30"/>
      <c r="G2" s="39"/>
      <c r="H2" s="40" t="s">
        <v>2</v>
      </c>
      <c r="I2" s="41"/>
      <c r="J2" s="41"/>
      <c r="K2" s="41"/>
      <c r="L2" s="41"/>
      <c r="M2" s="41"/>
      <c r="N2" s="42"/>
    </row>
    <row r="3" spans="1:14" ht="18" customHeight="1">
      <c r="A3" s="43" t="s">
        <v>3</v>
      </c>
      <c r="B3" s="43" t="s">
        <v>4</v>
      </c>
      <c r="C3" s="43" t="s">
        <v>5</v>
      </c>
      <c r="D3" s="31" t="s">
        <v>6</v>
      </c>
      <c r="E3" s="39"/>
      <c r="F3" s="31" t="s">
        <v>7</v>
      </c>
      <c r="G3" s="39"/>
      <c r="H3" s="43" t="s">
        <v>3</v>
      </c>
      <c r="I3" s="43" t="s">
        <v>4</v>
      </c>
      <c r="J3" s="43" t="s">
        <v>5</v>
      </c>
      <c r="K3" s="31" t="s">
        <v>6</v>
      </c>
      <c r="L3" s="39"/>
      <c r="M3" s="40" t="s">
        <v>7</v>
      </c>
      <c r="N3" s="42"/>
    </row>
    <row r="4" spans="1:14" ht="24.95" customHeight="1">
      <c r="A4" s="44"/>
      <c r="B4" s="44"/>
      <c r="C4" s="44"/>
      <c r="D4" s="2" t="s">
        <v>8</v>
      </c>
      <c r="E4" s="3" t="s">
        <v>9</v>
      </c>
      <c r="F4" s="3" t="s">
        <v>10</v>
      </c>
      <c r="G4" s="3" t="s">
        <v>11</v>
      </c>
      <c r="H4" s="44"/>
      <c r="I4" s="44"/>
      <c r="J4" s="44"/>
      <c r="K4" s="2" t="s">
        <v>8</v>
      </c>
      <c r="L4" s="3" t="s">
        <v>9</v>
      </c>
      <c r="M4" s="3" t="s">
        <v>10</v>
      </c>
      <c r="N4" s="3" t="s">
        <v>11</v>
      </c>
    </row>
    <row r="5" spans="1:14" ht="18" customHeight="1">
      <c r="A5" s="34" t="s">
        <v>12</v>
      </c>
      <c r="B5" s="34" t="s">
        <v>12</v>
      </c>
      <c r="C5" s="4" t="s">
        <v>13</v>
      </c>
      <c r="D5" s="5">
        <v>347947875</v>
      </c>
      <c r="E5" s="6">
        <v>398400000</v>
      </c>
      <c r="F5" s="7">
        <f>E5-D5</f>
        <v>50452125</v>
      </c>
      <c r="G5" s="7">
        <f>F5/D5*100</f>
        <v>14.499908930324693</v>
      </c>
      <c r="H5" s="34" t="s">
        <v>14</v>
      </c>
      <c r="I5" s="22" t="s">
        <v>15</v>
      </c>
      <c r="J5" s="4" t="s">
        <v>77</v>
      </c>
      <c r="K5" s="5">
        <v>661097348</v>
      </c>
      <c r="L5" s="6">
        <v>717897594</v>
      </c>
      <c r="M5" s="7">
        <f>L5-K5</f>
        <v>56800246</v>
      </c>
      <c r="N5" s="7">
        <f>M5/K5*100</f>
        <v>8.5918127143961875</v>
      </c>
    </row>
    <row r="6" spans="1:14" ht="18" customHeight="1">
      <c r="A6" s="35"/>
      <c r="B6" s="35"/>
      <c r="C6" s="8" t="s">
        <v>16</v>
      </c>
      <c r="D6" s="5">
        <v>77945103</v>
      </c>
      <c r="E6" s="9">
        <v>82500000</v>
      </c>
      <c r="F6" s="7">
        <f t="shared" ref="F6:F19" si="0">E6-D6</f>
        <v>4554897</v>
      </c>
      <c r="G6" s="7">
        <f t="shared" ref="G6:G19" si="1">F6/D6*100</f>
        <v>5.8437243966436219</v>
      </c>
      <c r="H6" s="45"/>
      <c r="I6" s="23" t="s">
        <v>23</v>
      </c>
      <c r="J6" s="8" t="s">
        <v>78</v>
      </c>
      <c r="K6" s="5">
        <v>21540000</v>
      </c>
      <c r="L6" s="9">
        <v>23420000</v>
      </c>
      <c r="M6" s="7">
        <f t="shared" ref="M6:M45" si="2">L6-K6</f>
        <v>1880000</v>
      </c>
      <c r="N6" s="7">
        <f t="shared" ref="N6:N46" si="3">M6/K6*100</f>
        <v>8.7279480037140207</v>
      </c>
    </row>
    <row r="7" spans="1:14" ht="18" customHeight="1">
      <c r="A7" s="35"/>
      <c r="B7" s="35"/>
      <c r="C7" s="10" t="s">
        <v>17</v>
      </c>
      <c r="D7" s="5">
        <v>5825500</v>
      </c>
      <c r="E7" s="11">
        <v>10560000</v>
      </c>
      <c r="F7" s="7">
        <f t="shared" si="0"/>
        <v>4734500</v>
      </c>
      <c r="G7" s="7">
        <f t="shared" si="1"/>
        <v>81.27199382027294</v>
      </c>
      <c r="H7" s="45"/>
      <c r="I7" s="34" t="s">
        <v>27</v>
      </c>
      <c r="J7" s="10" t="s">
        <v>28</v>
      </c>
      <c r="K7" s="5">
        <v>24246220</v>
      </c>
      <c r="L7" s="11">
        <v>24200000</v>
      </c>
      <c r="M7" s="7">
        <f t="shared" si="2"/>
        <v>-46220</v>
      </c>
      <c r="N7" s="7">
        <f t="shared" si="3"/>
        <v>-0.19062765247531366</v>
      </c>
    </row>
    <row r="8" spans="1:14" ht="18" customHeight="1">
      <c r="A8" s="35"/>
      <c r="B8" s="35"/>
      <c r="C8" s="8" t="s">
        <v>18</v>
      </c>
      <c r="D8" s="5">
        <v>2945000</v>
      </c>
      <c r="E8" s="9">
        <v>480000</v>
      </c>
      <c r="F8" s="7">
        <f t="shared" si="0"/>
        <v>-2465000</v>
      </c>
      <c r="G8" s="7">
        <f t="shared" si="1"/>
        <v>-83.701188455008491</v>
      </c>
      <c r="H8" s="45"/>
      <c r="I8" s="35"/>
      <c r="J8" s="8" t="s">
        <v>31</v>
      </c>
      <c r="K8" s="5">
        <v>2901500</v>
      </c>
      <c r="L8" s="9">
        <v>1000000</v>
      </c>
      <c r="M8" s="7">
        <f t="shared" si="2"/>
        <v>-1901500</v>
      </c>
      <c r="N8" s="7">
        <f t="shared" si="3"/>
        <v>-65.535068068240562</v>
      </c>
    </row>
    <row r="9" spans="1:14" ht="18" customHeight="1">
      <c r="A9" s="36"/>
      <c r="B9" s="36"/>
      <c r="C9" s="10" t="s">
        <v>19</v>
      </c>
      <c r="D9" s="5">
        <v>32772930</v>
      </c>
      <c r="E9" s="11">
        <v>37760000</v>
      </c>
      <c r="F9" s="7">
        <f t="shared" si="0"/>
        <v>4987070</v>
      </c>
      <c r="G9" s="7">
        <f t="shared" si="1"/>
        <v>15.21704040499278</v>
      </c>
      <c r="H9" s="45"/>
      <c r="I9" s="35"/>
      <c r="J9" s="10" t="s">
        <v>34</v>
      </c>
      <c r="K9" s="5">
        <v>7860000</v>
      </c>
      <c r="L9" s="11">
        <v>10000000</v>
      </c>
      <c r="M9" s="7">
        <f t="shared" si="2"/>
        <v>2140000</v>
      </c>
      <c r="N9" s="7">
        <f t="shared" si="3"/>
        <v>27.226463104325699</v>
      </c>
    </row>
    <row r="10" spans="1:14" ht="18" customHeight="1">
      <c r="A10" s="32" t="s">
        <v>20</v>
      </c>
      <c r="B10" s="32" t="s">
        <v>20</v>
      </c>
      <c r="C10" s="8" t="s">
        <v>21</v>
      </c>
      <c r="D10" s="5">
        <v>217490582</v>
      </c>
      <c r="E10" s="9">
        <v>25200000</v>
      </c>
      <c r="F10" s="7">
        <f t="shared" si="0"/>
        <v>-192290582</v>
      </c>
      <c r="G10" s="7">
        <f t="shared" si="1"/>
        <v>-88.413291385647213</v>
      </c>
      <c r="H10" s="45"/>
      <c r="I10" s="35"/>
      <c r="J10" s="8" t="s">
        <v>37</v>
      </c>
      <c r="K10" s="5">
        <v>23339600</v>
      </c>
      <c r="L10" s="9">
        <v>20859000</v>
      </c>
      <c r="M10" s="7">
        <f t="shared" si="2"/>
        <v>-2480600</v>
      </c>
      <c r="N10" s="7">
        <f t="shared" si="3"/>
        <v>-10.628288402543316</v>
      </c>
    </row>
    <row r="11" spans="1:14" ht="18" customHeight="1">
      <c r="A11" s="37"/>
      <c r="B11" s="37"/>
      <c r="C11" s="10" t="s">
        <v>22</v>
      </c>
      <c r="D11" s="5">
        <v>0</v>
      </c>
      <c r="E11" s="11">
        <v>15129000</v>
      </c>
      <c r="F11" s="7">
        <f t="shared" si="0"/>
        <v>15129000</v>
      </c>
      <c r="G11" s="7">
        <v>0</v>
      </c>
      <c r="H11" s="45"/>
      <c r="I11" s="35"/>
      <c r="J11" s="10" t="s">
        <v>39</v>
      </c>
      <c r="K11" s="5">
        <v>6200000</v>
      </c>
      <c r="L11" s="11">
        <v>6000000</v>
      </c>
      <c r="M11" s="7">
        <f t="shared" si="2"/>
        <v>-200000</v>
      </c>
      <c r="N11" s="7">
        <f t="shared" si="3"/>
        <v>-3.225806451612903</v>
      </c>
    </row>
    <row r="12" spans="1:14" ht="18" customHeight="1">
      <c r="A12" s="37"/>
      <c r="B12" s="37"/>
      <c r="C12" s="8" t="s">
        <v>20</v>
      </c>
      <c r="D12" s="5">
        <v>637802000</v>
      </c>
      <c r="E12" s="9">
        <v>660434000</v>
      </c>
      <c r="F12" s="7">
        <f t="shared" si="0"/>
        <v>22632000</v>
      </c>
      <c r="G12" s="7">
        <f t="shared" si="1"/>
        <v>3.5484366621616115</v>
      </c>
      <c r="H12" s="45"/>
      <c r="I12" s="35"/>
      <c r="J12" s="8" t="s">
        <v>40</v>
      </c>
      <c r="K12" s="5">
        <v>9230000</v>
      </c>
      <c r="L12" s="9">
        <v>7480000</v>
      </c>
      <c r="M12" s="7">
        <f t="shared" si="2"/>
        <v>-1750000</v>
      </c>
      <c r="N12" s="7">
        <f t="shared" si="3"/>
        <v>-18.95991332611051</v>
      </c>
    </row>
    <row r="13" spans="1:14" ht="18" customHeight="1">
      <c r="A13" s="33"/>
      <c r="B13" s="33"/>
      <c r="C13" s="10" t="s">
        <v>20</v>
      </c>
      <c r="D13" s="5">
        <v>108281000</v>
      </c>
      <c r="E13" s="11">
        <v>85549000</v>
      </c>
      <c r="F13" s="7">
        <f t="shared" si="0"/>
        <v>-22732000</v>
      </c>
      <c r="G13" s="7">
        <f t="shared" si="1"/>
        <v>-20.993526103379171</v>
      </c>
      <c r="H13" s="46"/>
      <c r="I13" s="36"/>
      <c r="J13" s="10" t="s">
        <v>41</v>
      </c>
      <c r="K13" s="5">
        <v>11600000</v>
      </c>
      <c r="L13" s="11">
        <v>12020000</v>
      </c>
      <c r="M13" s="7">
        <f t="shared" si="2"/>
        <v>420000</v>
      </c>
      <c r="N13" s="7">
        <f t="shared" si="3"/>
        <v>3.6206896551724141</v>
      </c>
    </row>
    <row r="14" spans="1:14" ht="18" customHeight="1">
      <c r="A14" s="32" t="s">
        <v>24</v>
      </c>
      <c r="B14" s="32" t="s">
        <v>24</v>
      </c>
      <c r="C14" s="8" t="s">
        <v>25</v>
      </c>
      <c r="D14" s="5">
        <v>33475000</v>
      </c>
      <c r="E14" s="9">
        <v>25000000</v>
      </c>
      <c r="F14" s="7">
        <f t="shared" si="0"/>
        <v>-8475000</v>
      </c>
      <c r="G14" s="7">
        <f t="shared" si="1"/>
        <v>-25.317401045556387</v>
      </c>
      <c r="H14" s="32" t="s">
        <v>42</v>
      </c>
      <c r="I14" s="32" t="s">
        <v>43</v>
      </c>
      <c r="J14" s="8" t="s">
        <v>43</v>
      </c>
      <c r="K14" s="5">
        <v>13332000</v>
      </c>
      <c r="L14" s="9">
        <v>36000000</v>
      </c>
      <c r="M14" s="7">
        <f t="shared" si="2"/>
        <v>22668000</v>
      </c>
      <c r="N14" s="7">
        <f t="shared" si="3"/>
        <v>170.02700270027003</v>
      </c>
    </row>
    <row r="15" spans="1:14" ht="18" customHeight="1">
      <c r="A15" s="33"/>
      <c r="B15" s="33"/>
      <c r="C15" s="10" t="s">
        <v>26</v>
      </c>
      <c r="D15" s="5">
        <v>31500000</v>
      </c>
      <c r="E15" s="11">
        <v>40000000</v>
      </c>
      <c r="F15" s="7">
        <f t="shared" si="0"/>
        <v>8500000</v>
      </c>
      <c r="G15" s="7">
        <f t="shared" si="1"/>
        <v>26.984126984126984</v>
      </c>
      <c r="H15" s="37"/>
      <c r="I15" s="37"/>
      <c r="J15" s="10" t="s">
        <v>44</v>
      </c>
      <c r="K15" s="5">
        <v>40343000</v>
      </c>
      <c r="L15" s="11">
        <v>10000000</v>
      </c>
      <c r="M15" s="7">
        <f t="shared" si="2"/>
        <v>-30343000</v>
      </c>
      <c r="N15" s="7">
        <f t="shared" si="3"/>
        <v>-75.212552363483127</v>
      </c>
    </row>
    <row r="16" spans="1:14" ht="18" customHeight="1">
      <c r="A16" s="12" t="s">
        <v>29</v>
      </c>
      <c r="B16" s="12" t="s">
        <v>29</v>
      </c>
      <c r="C16" s="8" t="s">
        <v>30</v>
      </c>
      <c r="D16" s="5">
        <v>10000000</v>
      </c>
      <c r="E16" s="9">
        <v>30000000</v>
      </c>
      <c r="F16" s="7">
        <f t="shared" si="0"/>
        <v>20000000</v>
      </c>
      <c r="G16" s="7">
        <f t="shared" si="1"/>
        <v>200</v>
      </c>
      <c r="H16" s="33"/>
      <c r="I16" s="33"/>
      <c r="J16" s="8" t="s">
        <v>45</v>
      </c>
      <c r="K16" s="5">
        <v>9391500</v>
      </c>
      <c r="L16" s="9">
        <v>6000000</v>
      </c>
      <c r="M16" s="7">
        <f t="shared" si="2"/>
        <v>-3391500</v>
      </c>
      <c r="N16" s="7">
        <f t="shared" si="3"/>
        <v>-36.112442101900655</v>
      </c>
    </row>
    <row r="17" spans="1:14" ht="18" customHeight="1">
      <c r="A17" s="13" t="s">
        <v>32</v>
      </c>
      <c r="B17" s="13" t="s">
        <v>32</v>
      </c>
      <c r="C17" s="10" t="s">
        <v>33</v>
      </c>
      <c r="D17" s="5">
        <v>60495085</v>
      </c>
      <c r="E17" s="11">
        <v>47663112</v>
      </c>
      <c r="F17" s="7">
        <f t="shared" si="0"/>
        <v>-12831973</v>
      </c>
      <c r="G17" s="7">
        <f t="shared" si="1"/>
        <v>-21.211595950315633</v>
      </c>
      <c r="H17" s="34" t="s">
        <v>46</v>
      </c>
      <c r="I17" s="34" t="s">
        <v>46</v>
      </c>
      <c r="J17" s="10" t="s">
        <v>47</v>
      </c>
      <c r="K17" s="5">
        <v>0</v>
      </c>
      <c r="L17" s="11">
        <v>8000000</v>
      </c>
      <c r="M17" s="7">
        <f t="shared" si="2"/>
        <v>8000000</v>
      </c>
      <c r="N17" s="7">
        <v>0</v>
      </c>
    </row>
    <row r="18" spans="1:14" ht="18" customHeight="1">
      <c r="A18" s="12" t="s">
        <v>35</v>
      </c>
      <c r="B18" s="12" t="s">
        <v>35</v>
      </c>
      <c r="C18" s="8" t="s">
        <v>36</v>
      </c>
      <c r="D18" s="5">
        <v>120000</v>
      </c>
      <c r="E18" s="9">
        <v>100000</v>
      </c>
      <c r="F18" s="7">
        <f t="shared" si="0"/>
        <v>-20000</v>
      </c>
      <c r="G18" s="7">
        <f t="shared" si="1"/>
        <v>-16.666666666666664</v>
      </c>
      <c r="H18" s="35"/>
      <c r="I18" s="35"/>
      <c r="J18" s="8" t="s">
        <v>48</v>
      </c>
      <c r="K18" s="5">
        <v>12610000</v>
      </c>
      <c r="L18" s="9">
        <v>4650000</v>
      </c>
      <c r="M18" s="7">
        <f t="shared" si="2"/>
        <v>-7960000</v>
      </c>
      <c r="N18" s="7">
        <f t="shared" si="3"/>
        <v>-63.12450436161776</v>
      </c>
    </row>
    <row r="19" spans="1:14" ht="18" customHeight="1">
      <c r="A19" s="13" t="s">
        <v>35</v>
      </c>
      <c r="B19" s="13" t="s">
        <v>35</v>
      </c>
      <c r="C19" s="10" t="s">
        <v>38</v>
      </c>
      <c r="D19" s="5">
        <v>9478500</v>
      </c>
      <c r="E19" s="11">
        <v>10240000</v>
      </c>
      <c r="F19" s="7">
        <f t="shared" si="0"/>
        <v>761500</v>
      </c>
      <c r="G19" s="7">
        <f t="shared" si="1"/>
        <v>8.033971619982065</v>
      </c>
      <c r="H19" s="35"/>
      <c r="I19" s="35"/>
      <c r="J19" s="10" t="s">
        <v>49</v>
      </c>
      <c r="K19" s="5">
        <v>100000</v>
      </c>
      <c r="L19" s="11">
        <v>1500000</v>
      </c>
      <c r="M19" s="7">
        <f t="shared" si="2"/>
        <v>1400000</v>
      </c>
      <c r="N19" s="7">
        <f t="shared" si="3"/>
        <v>1400</v>
      </c>
    </row>
    <row r="20" spans="1:14" ht="18" customHeight="1">
      <c r="A20" s="25"/>
      <c r="B20" s="24"/>
      <c r="C20" s="24"/>
      <c r="D20" s="24"/>
      <c r="E20" s="24"/>
      <c r="F20" s="24"/>
      <c r="G20" s="26"/>
      <c r="H20" s="35"/>
      <c r="I20" s="35"/>
      <c r="J20" s="8" t="s">
        <v>50</v>
      </c>
      <c r="K20" s="5">
        <v>9670920</v>
      </c>
      <c r="L20" s="9">
        <v>33472400</v>
      </c>
      <c r="M20" s="7">
        <f t="shared" si="2"/>
        <v>23801480</v>
      </c>
      <c r="N20" s="7">
        <f t="shared" si="3"/>
        <v>246.11391677317152</v>
      </c>
    </row>
    <row r="21" spans="1:14" ht="18" customHeight="1">
      <c r="A21" s="25"/>
      <c r="B21" s="24"/>
      <c r="C21" s="24"/>
      <c r="D21" s="24"/>
      <c r="E21" s="24"/>
      <c r="F21" s="24"/>
      <c r="G21" s="26"/>
      <c r="H21" s="35"/>
      <c r="I21" s="35"/>
      <c r="J21" s="10" t="s">
        <v>51</v>
      </c>
      <c r="K21" s="5">
        <v>10622000</v>
      </c>
      <c r="L21" s="11">
        <v>18000000</v>
      </c>
      <c r="M21" s="7">
        <f t="shared" si="2"/>
        <v>7378000</v>
      </c>
      <c r="N21" s="7">
        <f t="shared" si="3"/>
        <v>69.459612125776687</v>
      </c>
    </row>
    <row r="22" spans="1:14" ht="18" customHeight="1">
      <c r="A22" s="25"/>
      <c r="B22" s="24"/>
      <c r="C22" s="24"/>
      <c r="D22" s="24"/>
      <c r="E22" s="24"/>
      <c r="F22" s="24"/>
      <c r="G22" s="26"/>
      <c r="H22" s="35"/>
      <c r="I22" s="35"/>
      <c r="J22" s="14" t="s">
        <v>52</v>
      </c>
      <c r="K22" s="5">
        <v>600000</v>
      </c>
      <c r="L22" s="9">
        <v>1000000</v>
      </c>
      <c r="M22" s="7">
        <f t="shared" si="2"/>
        <v>400000</v>
      </c>
      <c r="N22" s="7">
        <f t="shared" si="3"/>
        <v>66.666666666666657</v>
      </c>
    </row>
    <row r="23" spans="1:14" ht="18" customHeight="1">
      <c r="A23" s="25"/>
      <c r="B23" s="24"/>
      <c r="C23" s="24"/>
      <c r="D23" s="24"/>
      <c r="E23" s="24"/>
      <c r="F23" s="24"/>
      <c r="G23" s="26"/>
      <c r="H23" s="35"/>
      <c r="I23" s="35"/>
      <c r="J23" s="10" t="s">
        <v>53</v>
      </c>
      <c r="K23" s="5">
        <v>0</v>
      </c>
      <c r="L23" s="11">
        <v>1500000</v>
      </c>
      <c r="M23" s="7">
        <f t="shared" si="2"/>
        <v>1500000</v>
      </c>
      <c r="N23" s="7">
        <v>0</v>
      </c>
    </row>
    <row r="24" spans="1:14" ht="18" customHeight="1">
      <c r="A24" s="25"/>
      <c r="B24" s="24"/>
      <c r="C24" s="24"/>
      <c r="D24" s="24"/>
      <c r="E24" s="24"/>
      <c r="F24" s="24"/>
      <c r="G24" s="26"/>
      <c r="H24" s="35"/>
      <c r="I24" s="35"/>
      <c r="J24" s="8" t="s">
        <v>54</v>
      </c>
      <c r="K24" s="5">
        <v>1420000</v>
      </c>
      <c r="L24" s="9">
        <v>6000000</v>
      </c>
      <c r="M24" s="7">
        <f t="shared" si="2"/>
        <v>4580000</v>
      </c>
      <c r="N24" s="7">
        <f t="shared" si="3"/>
        <v>322.53521126760563</v>
      </c>
    </row>
    <row r="25" spans="1:14" ht="18" customHeight="1">
      <c r="A25" s="25"/>
      <c r="B25" s="24"/>
      <c r="C25" s="24"/>
      <c r="D25" s="24"/>
      <c r="E25" s="24"/>
      <c r="F25" s="24"/>
      <c r="G25" s="26"/>
      <c r="H25" s="35"/>
      <c r="I25" s="35"/>
      <c r="J25" s="10" t="s">
        <v>55</v>
      </c>
      <c r="K25" s="5">
        <v>9100000</v>
      </c>
      <c r="L25" s="11">
        <v>10000000</v>
      </c>
      <c r="M25" s="7">
        <f t="shared" si="2"/>
        <v>900000</v>
      </c>
      <c r="N25" s="7">
        <f t="shared" si="3"/>
        <v>9.8901098901098905</v>
      </c>
    </row>
    <row r="26" spans="1:14" ht="18" customHeight="1">
      <c r="A26" s="25"/>
      <c r="B26" s="24"/>
      <c r="C26" s="24"/>
      <c r="D26" s="24"/>
      <c r="E26" s="24"/>
      <c r="F26" s="24"/>
      <c r="G26" s="26"/>
      <c r="H26" s="35"/>
      <c r="I26" s="35"/>
      <c r="J26" s="8" t="s">
        <v>56</v>
      </c>
      <c r="K26" s="5">
        <v>19000000</v>
      </c>
      <c r="L26" s="9">
        <v>22630000</v>
      </c>
      <c r="M26" s="7">
        <f t="shared" si="2"/>
        <v>3630000</v>
      </c>
      <c r="N26" s="7">
        <f t="shared" si="3"/>
        <v>19.105263157894736</v>
      </c>
    </row>
    <row r="27" spans="1:14" ht="18" customHeight="1">
      <c r="A27" s="25"/>
      <c r="B27" s="24"/>
      <c r="C27" s="24"/>
      <c r="D27" s="24"/>
      <c r="E27" s="24"/>
      <c r="F27" s="24"/>
      <c r="G27" s="26"/>
      <c r="H27" s="35"/>
      <c r="I27" s="35"/>
      <c r="J27" s="10" t="s">
        <v>57</v>
      </c>
      <c r="K27" s="5">
        <v>2000000</v>
      </c>
      <c r="L27" s="11">
        <v>11500000</v>
      </c>
      <c r="M27" s="7">
        <f t="shared" si="2"/>
        <v>9500000</v>
      </c>
      <c r="N27" s="7">
        <f t="shared" si="3"/>
        <v>475</v>
      </c>
    </row>
    <row r="28" spans="1:14" ht="18" customHeight="1">
      <c r="A28" s="25"/>
      <c r="B28" s="24"/>
      <c r="C28" s="24"/>
      <c r="D28" s="24"/>
      <c r="E28" s="24"/>
      <c r="F28" s="24"/>
      <c r="G28" s="26"/>
      <c r="H28" s="35"/>
      <c r="I28" s="35"/>
      <c r="J28" s="8" t="s">
        <v>58</v>
      </c>
      <c r="K28" s="5">
        <v>61773518</v>
      </c>
      <c r="L28" s="9">
        <v>60000000</v>
      </c>
      <c r="M28" s="7">
        <f t="shared" si="2"/>
        <v>-1773518</v>
      </c>
      <c r="N28" s="7">
        <f t="shared" si="3"/>
        <v>-2.8710004827635038</v>
      </c>
    </row>
    <row r="29" spans="1:14" ht="18" customHeight="1">
      <c r="A29" s="25"/>
      <c r="B29" s="24"/>
      <c r="C29" s="24"/>
      <c r="D29" s="24"/>
      <c r="E29" s="24"/>
      <c r="F29" s="24"/>
      <c r="G29" s="26"/>
      <c r="H29" s="35"/>
      <c r="I29" s="35"/>
      <c r="J29" s="10" t="s">
        <v>59</v>
      </c>
      <c r="K29" s="5">
        <v>311233875</v>
      </c>
      <c r="L29" s="11">
        <v>330000000</v>
      </c>
      <c r="M29" s="7">
        <f t="shared" si="2"/>
        <v>18766125</v>
      </c>
      <c r="N29" s="7">
        <f t="shared" si="3"/>
        <v>6.0295894847564391</v>
      </c>
    </row>
    <row r="30" spans="1:14" ht="18" customHeight="1">
      <c r="A30" s="25"/>
      <c r="B30" s="24"/>
      <c r="C30" s="24"/>
      <c r="D30" s="24"/>
      <c r="E30" s="24"/>
      <c r="F30" s="24"/>
      <c r="G30" s="26"/>
      <c r="H30" s="35"/>
      <c r="I30" s="35"/>
      <c r="J30" s="8" t="s">
        <v>60</v>
      </c>
      <c r="K30" s="5">
        <v>5500000</v>
      </c>
      <c r="L30" s="9">
        <v>6000000</v>
      </c>
      <c r="M30" s="7">
        <f t="shared" si="2"/>
        <v>500000</v>
      </c>
      <c r="N30" s="7">
        <f t="shared" si="3"/>
        <v>9.0909090909090917</v>
      </c>
    </row>
    <row r="31" spans="1:14" ht="18" customHeight="1">
      <c r="A31" s="25"/>
      <c r="B31" s="24"/>
      <c r="C31" s="24"/>
      <c r="D31" s="24"/>
      <c r="E31" s="24"/>
      <c r="F31" s="24"/>
      <c r="G31" s="26"/>
      <c r="H31" s="35"/>
      <c r="I31" s="35"/>
      <c r="J31" s="10" t="s">
        <v>61</v>
      </c>
      <c r="K31" s="5">
        <v>0</v>
      </c>
      <c r="L31" s="11">
        <v>1500000</v>
      </c>
      <c r="M31" s="7">
        <f t="shared" si="2"/>
        <v>1500000</v>
      </c>
      <c r="N31" s="7">
        <v>0</v>
      </c>
    </row>
    <row r="32" spans="1:14" ht="18" customHeight="1">
      <c r="A32" s="25"/>
      <c r="B32" s="24"/>
      <c r="C32" s="24"/>
      <c r="D32" s="24"/>
      <c r="E32" s="24"/>
      <c r="F32" s="24"/>
      <c r="G32" s="26"/>
      <c r="H32" s="35"/>
      <c r="I32" s="35"/>
      <c r="J32" s="8" t="s">
        <v>62</v>
      </c>
      <c r="K32" s="5">
        <v>0</v>
      </c>
      <c r="L32" s="9">
        <v>18500000</v>
      </c>
      <c r="M32" s="7">
        <f t="shared" si="2"/>
        <v>18500000</v>
      </c>
      <c r="N32" s="7">
        <v>0</v>
      </c>
    </row>
    <row r="33" spans="1:14" ht="18" customHeight="1">
      <c r="A33" s="25"/>
      <c r="B33" s="24"/>
      <c r="C33" s="24"/>
      <c r="D33" s="24"/>
      <c r="E33" s="24"/>
      <c r="F33" s="24"/>
      <c r="G33" s="26"/>
      <c r="H33" s="35"/>
      <c r="I33" s="35"/>
      <c r="J33" s="10" t="s">
        <v>63</v>
      </c>
      <c r="K33" s="5">
        <v>0</v>
      </c>
      <c r="L33" s="11">
        <v>55000000</v>
      </c>
      <c r="M33" s="7">
        <f t="shared" si="2"/>
        <v>55000000</v>
      </c>
      <c r="N33" s="7">
        <v>0</v>
      </c>
    </row>
    <row r="34" spans="1:14" ht="18" customHeight="1">
      <c r="A34" s="25"/>
      <c r="B34" s="24"/>
      <c r="C34" s="24"/>
      <c r="D34" s="24"/>
      <c r="E34" s="24"/>
      <c r="F34" s="24"/>
      <c r="G34" s="26"/>
      <c r="H34" s="35"/>
      <c r="I34" s="35"/>
      <c r="J34" s="10" t="s">
        <v>64</v>
      </c>
      <c r="K34" s="5">
        <v>6400000</v>
      </c>
      <c r="L34" s="11">
        <v>0</v>
      </c>
      <c r="M34" s="7">
        <f t="shared" si="2"/>
        <v>-6400000</v>
      </c>
      <c r="N34" s="7">
        <f t="shared" si="3"/>
        <v>-100</v>
      </c>
    </row>
    <row r="35" spans="1:14" ht="18" customHeight="1">
      <c r="A35" s="25"/>
      <c r="B35" s="24"/>
      <c r="C35" s="24"/>
      <c r="D35" s="24"/>
      <c r="E35" s="24"/>
      <c r="F35" s="24"/>
      <c r="G35" s="26"/>
      <c r="H35" s="35"/>
      <c r="I35" s="35"/>
      <c r="J35" s="10" t="s">
        <v>65</v>
      </c>
      <c r="K35" s="5">
        <v>51600000</v>
      </c>
      <c r="L35" s="11">
        <v>0</v>
      </c>
      <c r="M35" s="7">
        <f t="shared" si="2"/>
        <v>-51600000</v>
      </c>
      <c r="N35" s="7">
        <f t="shared" si="3"/>
        <v>-100</v>
      </c>
    </row>
    <row r="36" spans="1:14" ht="18" customHeight="1">
      <c r="A36" s="25"/>
      <c r="B36" s="24"/>
      <c r="C36" s="24"/>
      <c r="D36" s="24"/>
      <c r="E36" s="24"/>
      <c r="F36" s="24"/>
      <c r="G36" s="26"/>
      <c r="H36" s="35"/>
      <c r="I36" s="35"/>
      <c r="J36" s="10" t="s">
        <v>66</v>
      </c>
      <c r="K36" s="5">
        <v>500000</v>
      </c>
      <c r="L36" s="11">
        <v>0</v>
      </c>
      <c r="M36" s="7">
        <f t="shared" si="2"/>
        <v>-500000</v>
      </c>
      <c r="N36" s="7">
        <f t="shared" si="3"/>
        <v>-100</v>
      </c>
    </row>
    <row r="37" spans="1:14" ht="18" customHeight="1">
      <c r="A37" s="25"/>
      <c r="B37" s="24"/>
      <c r="C37" s="24"/>
      <c r="D37" s="24"/>
      <c r="E37" s="24"/>
      <c r="F37" s="24"/>
      <c r="G37" s="26"/>
      <c r="H37" s="35"/>
      <c r="I37" s="35"/>
      <c r="J37" s="10" t="s">
        <v>67</v>
      </c>
      <c r="K37" s="5">
        <v>2750000</v>
      </c>
      <c r="L37" s="11">
        <v>0</v>
      </c>
      <c r="M37" s="7">
        <f t="shared" si="2"/>
        <v>-2750000</v>
      </c>
      <c r="N37" s="7">
        <f t="shared" si="3"/>
        <v>-100</v>
      </c>
    </row>
    <row r="38" spans="1:14" ht="18" customHeight="1">
      <c r="A38" s="25"/>
      <c r="B38" s="24"/>
      <c r="C38" s="24"/>
      <c r="D38" s="24"/>
      <c r="E38" s="24"/>
      <c r="F38" s="24"/>
      <c r="G38" s="26"/>
      <c r="H38" s="35"/>
      <c r="I38" s="35"/>
      <c r="J38" s="10" t="s">
        <v>68</v>
      </c>
      <c r="K38" s="5">
        <v>0</v>
      </c>
      <c r="L38" s="11">
        <v>0</v>
      </c>
      <c r="M38" s="7">
        <f t="shared" si="2"/>
        <v>0</v>
      </c>
      <c r="N38" s="7">
        <v>0</v>
      </c>
    </row>
    <row r="39" spans="1:14" ht="18" customHeight="1">
      <c r="A39" s="25"/>
      <c r="B39" s="24"/>
      <c r="C39" s="24"/>
      <c r="D39" s="24"/>
      <c r="E39" s="24"/>
      <c r="F39" s="24"/>
      <c r="G39" s="26"/>
      <c r="H39" s="35"/>
      <c r="I39" s="35"/>
      <c r="J39" s="10" t="s">
        <v>69</v>
      </c>
      <c r="K39" s="5">
        <v>350000</v>
      </c>
      <c r="L39" s="11">
        <v>0</v>
      </c>
      <c r="M39" s="7">
        <f t="shared" si="2"/>
        <v>-350000</v>
      </c>
      <c r="N39" s="7">
        <f t="shared" si="3"/>
        <v>-100</v>
      </c>
    </row>
    <row r="40" spans="1:14" ht="18" customHeight="1">
      <c r="A40" s="25"/>
      <c r="B40" s="24"/>
      <c r="C40" s="24"/>
      <c r="D40" s="24"/>
      <c r="E40" s="24"/>
      <c r="F40" s="24"/>
      <c r="G40" s="26"/>
      <c r="H40" s="35"/>
      <c r="I40" s="35"/>
      <c r="J40" s="10" t="s">
        <v>70</v>
      </c>
      <c r="K40" s="5">
        <v>10272400</v>
      </c>
      <c r="L40" s="11">
        <v>0</v>
      </c>
      <c r="M40" s="7">
        <f t="shared" si="2"/>
        <v>-10272400</v>
      </c>
      <c r="N40" s="7">
        <f t="shared" si="3"/>
        <v>-100</v>
      </c>
    </row>
    <row r="41" spans="1:14" ht="18" customHeight="1">
      <c r="A41" s="25"/>
      <c r="B41" s="24"/>
      <c r="C41" s="24"/>
      <c r="D41" s="24"/>
      <c r="E41" s="24"/>
      <c r="F41" s="24"/>
      <c r="G41" s="26"/>
      <c r="H41" s="35"/>
      <c r="I41" s="35"/>
      <c r="J41" s="10" t="s">
        <v>71</v>
      </c>
      <c r="K41" s="5">
        <v>2400000</v>
      </c>
      <c r="L41" s="11">
        <v>0</v>
      </c>
      <c r="M41" s="7">
        <f t="shared" si="2"/>
        <v>-2400000</v>
      </c>
      <c r="N41" s="7">
        <f t="shared" si="3"/>
        <v>-100</v>
      </c>
    </row>
    <row r="42" spans="1:14" ht="18" customHeight="1">
      <c r="A42" s="25"/>
      <c r="B42" s="24"/>
      <c r="C42" s="24"/>
      <c r="D42" s="24"/>
      <c r="E42" s="24"/>
      <c r="F42" s="24"/>
      <c r="G42" s="26"/>
      <c r="H42" s="35"/>
      <c r="I42" s="35"/>
      <c r="J42" s="10" t="s">
        <v>72</v>
      </c>
      <c r="K42" s="5">
        <v>9100000</v>
      </c>
      <c r="L42" s="11">
        <v>0</v>
      </c>
      <c r="M42" s="7">
        <f t="shared" si="2"/>
        <v>-9100000</v>
      </c>
      <c r="N42" s="7">
        <f t="shared" si="3"/>
        <v>-100</v>
      </c>
    </row>
    <row r="43" spans="1:14" ht="18" customHeight="1">
      <c r="A43" s="25"/>
      <c r="B43" s="24"/>
      <c r="C43" s="24"/>
      <c r="D43" s="24"/>
      <c r="E43" s="24"/>
      <c r="F43" s="24"/>
      <c r="G43" s="26"/>
      <c r="H43" s="36"/>
      <c r="I43" s="36"/>
      <c r="J43" s="10" t="s">
        <v>73</v>
      </c>
      <c r="K43" s="5">
        <v>169931582</v>
      </c>
      <c r="L43" s="11">
        <v>0</v>
      </c>
      <c r="M43" s="7">
        <f t="shared" si="2"/>
        <v>-169931582</v>
      </c>
      <c r="N43" s="7">
        <f t="shared" si="3"/>
        <v>-100</v>
      </c>
    </row>
    <row r="44" spans="1:14" ht="18" customHeight="1">
      <c r="A44" s="25"/>
      <c r="B44" s="24"/>
      <c r="C44" s="24"/>
      <c r="D44" s="24"/>
      <c r="E44" s="24"/>
      <c r="F44" s="24"/>
      <c r="G44" s="26"/>
      <c r="H44" s="15" t="s">
        <v>74</v>
      </c>
      <c r="I44" s="15" t="s">
        <v>74</v>
      </c>
      <c r="J44" s="8" t="s">
        <v>74</v>
      </c>
      <c r="K44" s="5">
        <v>400000</v>
      </c>
      <c r="L44" s="9">
        <v>500000</v>
      </c>
      <c r="M44" s="7">
        <f t="shared" si="2"/>
        <v>100000</v>
      </c>
      <c r="N44" s="7">
        <f t="shared" si="3"/>
        <v>25</v>
      </c>
    </row>
    <row r="45" spans="1:14" ht="18" customHeight="1">
      <c r="A45" s="27"/>
      <c r="B45" s="28"/>
      <c r="C45" s="28"/>
      <c r="D45" s="24"/>
      <c r="E45" s="28"/>
      <c r="F45" s="28"/>
      <c r="G45" s="29"/>
      <c r="H45" s="16" t="s">
        <v>75</v>
      </c>
      <c r="I45" s="16" t="s">
        <v>75</v>
      </c>
      <c r="J45" s="10" t="s">
        <v>75</v>
      </c>
      <c r="K45" s="5">
        <v>47663112</v>
      </c>
      <c r="L45" s="11">
        <v>4386118</v>
      </c>
      <c r="M45" s="7">
        <f t="shared" si="2"/>
        <v>-43276994</v>
      </c>
      <c r="N45" s="7">
        <f t="shared" si="3"/>
        <v>-90.797667596694069</v>
      </c>
    </row>
    <row r="46" spans="1:14" ht="18" customHeight="1">
      <c r="A46" s="30"/>
      <c r="B46" s="30"/>
      <c r="C46" s="30"/>
      <c r="D46" s="17">
        <f>SUM(D5:D19)</f>
        <v>1576078575</v>
      </c>
      <c r="E46" s="18">
        <f>SUM(E5:E19)</f>
        <v>1469015112</v>
      </c>
      <c r="F46" s="19">
        <f>E46-D46</f>
        <v>-107063463</v>
      </c>
      <c r="G46" s="19">
        <f>F46/D46*100</f>
        <v>-6.7930282600282164</v>
      </c>
      <c r="H46" s="31" t="s">
        <v>76</v>
      </c>
      <c r="I46" s="30"/>
      <c r="J46" s="30"/>
      <c r="K46" s="17">
        <f>SUM(K5:K45)</f>
        <v>1576078575</v>
      </c>
      <c r="L46" s="18">
        <f>SUM(L5:L45)</f>
        <v>1469015112</v>
      </c>
      <c r="M46" s="19">
        <f>L46-K46</f>
        <v>-107063463</v>
      </c>
      <c r="N46" s="19">
        <f t="shared" si="3"/>
        <v>-6.7930282600282164</v>
      </c>
    </row>
  </sheetData>
  <mergeCells count="27">
    <mergeCell ref="H5:H13"/>
    <mergeCell ref="A1:M1"/>
    <mergeCell ref="A2:G2"/>
    <mergeCell ref="H2:N2"/>
    <mergeCell ref="A3:A4"/>
    <mergeCell ref="B3:B4"/>
    <mergeCell ref="C3:C4"/>
    <mergeCell ref="D3:E3"/>
    <mergeCell ref="F3:G3"/>
    <mergeCell ref="H3:H4"/>
    <mergeCell ref="I3:I4"/>
    <mergeCell ref="J3:J4"/>
    <mergeCell ref="K3:L3"/>
    <mergeCell ref="M3:N3"/>
    <mergeCell ref="A5:A9"/>
    <mergeCell ref="B5:B9"/>
    <mergeCell ref="A10:A13"/>
    <mergeCell ref="B10:B13"/>
    <mergeCell ref="A46:C46"/>
    <mergeCell ref="H46:J46"/>
    <mergeCell ref="A14:A15"/>
    <mergeCell ref="B14:B15"/>
    <mergeCell ref="I7:I13"/>
    <mergeCell ref="H14:H16"/>
    <mergeCell ref="I14:I16"/>
    <mergeCell ref="H17:H43"/>
    <mergeCell ref="I17:I43"/>
  </mergeCells>
  <phoneticPr fontId="3" type="noConversion"/>
  <pageMargins left="0.35433070866141736" right="0.31496062992125984" top="0.23622047244094491" bottom="0.15748031496062992" header="0.27559055118110237" footer="0.15748031496062992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박경례</cp:lastModifiedBy>
  <cp:lastPrinted>2013-03-12T06:45:35Z</cp:lastPrinted>
  <dcterms:created xsi:type="dcterms:W3CDTF">2012-12-12T01:50:43Z</dcterms:created>
  <dcterms:modified xsi:type="dcterms:W3CDTF">2013-03-12T06:45:42Z</dcterms:modified>
</cp:coreProperties>
</file>